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at IT-Training &amp; Beratung - Andreas Thehos\OneDrive - at IT-Training &amp; Beratung - Andreas Thehos\Excel700\Excel\E826\"/>
    </mc:Choice>
  </mc:AlternateContent>
  <xr:revisionPtr revIDLastSave="1104" documentId="BCC492114E8884E1A5AA5665C00B6BA1D32BF139" xr6:coauthVersionLast="23" xr6:coauthVersionMax="23" xr10:uidLastSave="{5D5566D6-10F7-4E76-BD6B-B00896240536}"/>
  <bookViews>
    <workbookView xWindow="0" yWindow="0" windowWidth="23040" windowHeight="9192" xr2:uid="{05CAE719-3BA7-4422-AA1F-ACF044B31B71}"/>
  </bookViews>
  <sheets>
    <sheet name="FLIEẞKOMMAFEHLER" sheetId="1" r:id="rId1"/>
    <sheet name="Rechenfehler in der Praxis" sheetId="2" r:id="rId2"/>
  </sheets>
  <calcPr calcId="171027" calcOnSave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4" i="2"/>
  <c r="F15" i="2"/>
  <c r="G13" i="2"/>
  <c r="G14" i="2"/>
  <c r="G15" i="2"/>
  <c r="E14" i="2"/>
  <c r="E15" i="2"/>
  <c r="E13" i="2"/>
  <c r="C9" i="2"/>
  <c r="D9" i="2"/>
  <c r="E7" i="2"/>
  <c r="E6" i="2"/>
  <c r="E5" i="2"/>
  <c r="E4" i="2"/>
  <c r="I11" i="1"/>
  <c r="H11" i="1" s="1"/>
  <c r="G11" i="1" s="1"/>
  <c r="F11" i="1" s="1"/>
  <c r="E11" i="1" s="1"/>
  <c r="D11" i="1" s="1"/>
  <c r="C11" i="1" s="1"/>
  <c r="B11" i="1" s="1"/>
  <c r="A11" i="1" s="1"/>
  <c r="Q11" i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E9" i="2" l="1"/>
  <c r="I3" i="2" s="1"/>
  <c r="A12" i="1"/>
  <c r="A13" i="1" s="1"/>
  <c r="AX11" i="1"/>
  <c r="A8" i="1"/>
  <c r="AM15" i="1"/>
  <c r="AE15" i="1"/>
  <c r="W15" i="1"/>
  <c r="AK15" i="1"/>
  <c r="AC15" i="1"/>
  <c r="U15" i="1"/>
  <c r="AI15" i="1"/>
  <c r="AA15" i="1"/>
  <c r="S15" i="1"/>
  <c r="Q15" i="1"/>
  <c r="AG15" i="1"/>
  <c r="Y15" i="1"/>
  <c r="AJ15" i="1"/>
  <c r="AF15" i="1"/>
  <c r="AB15" i="1"/>
  <c r="X15" i="1"/>
  <c r="T15" i="1"/>
  <c r="AL15" i="1"/>
  <c r="AH15" i="1"/>
  <c r="AD15" i="1"/>
  <c r="Z15" i="1"/>
  <c r="V15" i="1"/>
  <c r="R15" i="1"/>
  <c r="B8" i="1" l="1"/>
  <c r="B12" i="1" s="1"/>
  <c r="B13" i="1" s="1"/>
  <c r="AY11" i="1"/>
  <c r="C8" i="1" l="1"/>
  <c r="C12" i="1" s="1"/>
  <c r="C13" i="1" s="1"/>
  <c r="D8" i="1" s="1"/>
  <c r="D12" i="1" s="1"/>
  <c r="D13" i="1" s="1"/>
  <c r="AZ11" i="1"/>
  <c r="E8" i="1" l="1"/>
  <c r="E12" i="1" s="1"/>
  <c r="E13" i="1" s="1"/>
  <c r="F8" i="1" s="1"/>
  <c r="F12" i="1" s="1"/>
  <c r="F13" i="1" s="1"/>
  <c r="BA11" i="1"/>
  <c r="BB11" i="1" l="1"/>
  <c r="G8" i="1"/>
  <c r="G12" i="1" s="1"/>
  <c r="G13" i="1" s="1"/>
  <c r="BC11" i="1" l="1"/>
  <c r="H8" i="1"/>
  <c r="H12" i="1" s="1"/>
  <c r="H13" i="1" s="1"/>
  <c r="I8" i="1" s="1"/>
  <c r="BD11" i="1" l="1"/>
  <c r="I12" i="1"/>
  <c r="I13" i="1" s="1"/>
  <c r="BE11" i="1" l="1"/>
  <c r="J8" i="1"/>
  <c r="J12" i="1" s="1"/>
  <c r="J13" i="1" s="1"/>
  <c r="K8" i="1" s="1"/>
  <c r="K12" i="1" s="1"/>
  <c r="K13" i="1" s="1"/>
  <c r="L8" i="1" s="1"/>
  <c r="L12" i="1" s="1"/>
  <c r="L13" i="1" s="1"/>
  <c r="M8" i="1" s="1"/>
  <c r="M12" i="1" s="1"/>
  <c r="M13" i="1" s="1"/>
  <c r="N8" i="1" s="1"/>
  <c r="N12" i="1" s="1"/>
  <c r="N13" i="1" s="1"/>
  <c r="O8" i="1" s="1"/>
  <c r="O12" i="1" s="1"/>
  <c r="O13" i="1" s="1"/>
  <c r="P8" i="1" s="1"/>
  <c r="P12" i="1" s="1"/>
  <c r="A17" i="1" s="1"/>
  <c r="BF11" i="1" l="1"/>
  <c r="P13" i="1"/>
  <c r="Q8" i="1" s="1"/>
  <c r="Q12" i="1" s="1"/>
  <c r="BG11" i="1" l="1"/>
  <c r="Q13" i="1"/>
  <c r="R8" i="1" s="1"/>
  <c r="R12" i="1" s="1"/>
  <c r="R13" i="1" s="1"/>
  <c r="S8" i="1" s="1"/>
  <c r="S12" i="1" s="1"/>
  <c r="S13" i="1" s="1"/>
  <c r="T8" i="1" s="1"/>
  <c r="T12" i="1" s="1"/>
  <c r="T13" i="1" s="1"/>
  <c r="U8" i="1" s="1"/>
  <c r="U12" i="1" s="1"/>
  <c r="U13" i="1" s="1"/>
  <c r="V8" i="1" s="1"/>
  <c r="V12" i="1" s="1"/>
  <c r="V13" i="1" s="1"/>
  <c r="W8" i="1" s="1"/>
  <c r="W12" i="1" s="1"/>
  <c r="W13" i="1" s="1"/>
  <c r="X8" i="1" s="1"/>
  <c r="X12" i="1" s="1"/>
  <c r="X13" i="1" s="1"/>
  <c r="Y8" i="1" s="1"/>
  <c r="Y12" i="1" s="1"/>
  <c r="Y13" i="1" s="1"/>
  <c r="Z8" i="1" s="1"/>
  <c r="Z12" i="1" s="1"/>
  <c r="Z13" i="1" s="1"/>
  <c r="AA8" i="1" s="1"/>
  <c r="AA12" i="1" s="1"/>
  <c r="AA13" i="1" s="1"/>
  <c r="AB8" i="1" s="1"/>
  <c r="AB12" i="1" s="1"/>
  <c r="AB13" i="1" s="1"/>
  <c r="AC8" i="1" s="1"/>
  <c r="AC12" i="1" s="1"/>
  <c r="AC13" i="1" s="1"/>
  <c r="AD8" i="1" s="1"/>
  <c r="AD12" i="1" s="1"/>
  <c r="AD13" i="1" s="1"/>
  <c r="AE8" i="1" s="1"/>
  <c r="AE12" i="1" l="1"/>
  <c r="AE13" i="1" s="1"/>
  <c r="BH11" i="1"/>
  <c r="AF8" i="1" l="1"/>
  <c r="AF12" i="1" s="1"/>
  <c r="AF13" i="1" s="1"/>
  <c r="AG8" i="1" s="1"/>
  <c r="AG12" i="1" s="1"/>
  <c r="BI11" i="1"/>
  <c r="AG13" i="1" l="1"/>
  <c r="AH8" i="1" s="1"/>
  <c r="AH12" i="1" s="1"/>
  <c r="AH13" i="1" s="1"/>
  <c r="AI8" i="1" s="1"/>
  <c r="AI12" i="1" s="1"/>
  <c r="AI13" i="1" s="1"/>
  <c r="AJ8" i="1" s="1"/>
  <c r="AJ12" i="1" s="1"/>
  <c r="AJ13" i="1" s="1"/>
  <c r="AK8" i="1" s="1"/>
  <c r="AK12" i="1" s="1"/>
  <c r="AK13" i="1" s="1"/>
  <c r="AL8" i="1" s="1"/>
  <c r="AL12" i="1" s="1"/>
  <c r="BJ11" i="1"/>
  <c r="BK11" i="1" l="1"/>
  <c r="AL13" i="1"/>
  <c r="AM8" i="1" s="1"/>
  <c r="BL11" i="1" l="1"/>
  <c r="AM12" i="1"/>
  <c r="AM13" i="1" s="1"/>
  <c r="AN8" i="1" s="1"/>
  <c r="AN12" i="1" l="1"/>
  <c r="AN13" i="1" s="1"/>
  <c r="AO8" i="1" s="1"/>
  <c r="AO12" i="1" s="1"/>
  <c r="AO13" i="1" s="1"/>
  <c r="AP8" i="1" s="1"/>
  <c r="AP12" i="1" s="1"/>
  <c r="AP13" i="1" s="1"/>
  <c r="AQ8" i="1" s="1"/>
  <c r="AQ12" i="1" s="1"/>
  <c r="AQ13" i="1" s="1"/>
  <c r="AR8" i="1" s="1"/>
  <c r="AR12" i="1" s="1"/>
  <c r="AR13" i="1" s="1"/>
  <c r="AS8" i="1" s="1"/>
  <c r="AS12" i="1" l="1"/>
  <c r="AS13" i="1" s="1"/>
  <c r="AT8" i="1" s="1"/>
  <c r="AT12" i="1" l="1"/>
  <c r="AT13" i="1" l="1"/>
  <c r="AU8" i="1" l="1"/>
  <c r="AU12" i="1" l="1"/>
  <c r="AU13" i="1" l="1"/>
  <c r="AV8" i="1" l="1"/>
  <c r="AV12" i="1" l="1"/>
  <c r="AV13" i="1" l="1"/>
  <c r="AW8" i="1" l="1"/>
  <c r="AW12" i="1" l="1"/>
  <c r="AW13" i="1" l="1"/>
  <c r="AX8" i="1" l="1"/>
  <c r="AX12" i="1" l="1"/>
  <c r="AX13" i="1" l="1"/>
  <c r="AY8" i="1" l="1"/>
  <c r="AY12" i="1" l="1"/>
  <c r="AY13" i="1" s="1"/>
  <c r="AZ8" i="1" s="1"/>
  <c r="AZ12" i="1" l="1"/>
  <c r="AZ13" i="1" s="1"/>
  <c r="BA8" i="1" s="1"/>
  <c r="BA12" i="1" l="1"/>
  <c r="BA13" i="1" s="1"/>
  <c r="BB8" i="1" s="1"/>
  <c r="BB12" i="1" l="1"/>
  <c r="BB13" i="1" s="1"/>
  <c r="BC8" i="1" s="1"/>
  <c r="BC12" i="1" l="1"/>
  <c r="BC13" i="1" s="1"/>
  <c r="BD8" i="1" s="1"/>
  <c r="BD12" i="1" l="1"/>
  <c r="BD13" i="1" s="1"/>
  <c r="BE8" i="1" s="1"/>
  <c r="BE12" i="1" l="1"/>
  <c r="BE13" i="1" s="1"/>
  <c r="BF8" i="1" s="1"/>
  <c r="BF12" i="1" l="1"/>
  <c r="BF13" i="1" s="1"/>
  <c r="BG8" i="1" s="1"/>
  <c r="BG12" i="1" l="1"/>
  <c r="BG13" i="1" s="1"/>
  <c r="BH8" i="1" s="1"/>
  <c r="BH12" i="1" l="1"/>
  <c r="BH13" i="1" s="1"/>
  <c r="BI8" i="1" s="1"/>
  <c r="BI12" i="1" l="1"/>
  <c r="BI13" i="1" s="1"/>
  <c r="BJ8" i="1" s="1"/>
  <c r="BJ12" i="1" l="1"/>
  <c r="BJ13" i="1" s="1"/>
  <c r="BK8" i="1" s="1"/>
  <c r="BK12" i="1" l="1"/>
  <c r="BK13" i="1" s="1"/>
  <c r="BL8" i="1" s="1"/>
  <c r="BL12" i="1" s="1"/>
  <c r="E17" i="1" l="1"/>
  <c r="E16" i="1" s="1"/>
  <c r="BL13" i="1"/>
  <c r="D5" i="1"/>
</calcChain>
</file>

<file path=xl/sharedStrings.xml><?xml version="1.0" encoding="utf-8"?>
<sst xmlns="http://schemas.openxmlformats.org/spreadsheetml/2006/main" count="18" uniqueCount="18">
  <si>
    <t>Rest</t>
  </si>
  <si>
    <t>16-Bit-Folge</t>
  </si>
  <si>
    <t>Wert - muss kleiner bzw. gleich 65.536 sein</t>
  </si>
  <si>
    <t xml:space="preserve"> 
© Andreas Thehos, 2017</t>
  </si>
  <si>
    <t>Position</t>
  </si>
  <si>
    <t>Ist</t>
  </si>
  <si>
    <t>Soll</t>
  </si>
  <si>
    <t>Differenz</t>
  </si>
  <si>
    <t>Summe</t>
  </si>
  <si>
    <t>Verkauf</t>
  </si>
  <si>
    <t>Liste</t>
  </si>
  <si>
    <t>Preis</t>
  </si>
  <si>
    <t>Nachlass</t>
  </si>
  <si>
    <t>Provision</t>
  </si>
  <si>
    <t>bei bis zu 6% Nachlass wird 100 Euro Provision gezahlt</t>
  </si>
  <si>
    <t>&lt;=6%</t>
  </si>
  <si>
    <t>Resultat aus Einzelwerten aus Zeile 13</t>
  </si>
  <si>
    <t>Der FLIEẞKOMMAFEHLER in Excel &amp;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</si>
</sst>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0000000"/>
    <numFmt numFmtId="165" formatCode="#\ ???????????/???????????"/>
    <numFmt numFmtId="166" formatCode="#,##0.00000000000000"/>
    <numFmt numFmtId="167" formatCode="#\ ???/???"/>
    <numFmt numFmtId="168" formatCode="#\ ????????/????????"/>
    <numFmt numFmtId="169" formatCode="#\ ??????/??????"/>
    <numFmt numFmtId="170" formatCode="#,##0.000000000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"/>
      <color theme="0"/>
      <name val="Calibri"/>
      <family val="2"/>
      <scheme val="minor"/>
    </font>
    <font>
      <sz val="6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33">
    <xf numFmtId="0" fontId="0" fillId="0" borderId="0" xfId="0"/>
    <xf numFmtId="165" fontId="0" fillId="0" borderId="0" xfId="0" applyNumberFormat="1"/>
    <xf numFmtId="0" fontId="0" fillId="9" borderId="0" xfId="0" applyFill="1"/>
    <xf numFmtId="0" fontId="1" fillId="4" borderId="0" xfId="4"/>
    <xf numFmtId="0" fontId="1" fillId="7" borderId="0" xfId="7"/>
    <xf numFmtId="0" fontId="1" fillId="6" borderId="0" xfId="6"/>
    <xf numFmtId="0" fontId="5" fillId="6" borderId="0" xfId="6" applyFont="1"/>
    <xf numFmtId="0" fontId="3" fillId="3" borderId="0" xfId="3" applyFont="1"/>
    <xf numFmtId="0" fontId="4" fillId="3" borderId="0" xfId="3" applyFont="1"/>
    <xf numFmtId="0" fontId="7" fillId="0" borderId="0" xfId="0" applyFont="1" applyAlignment="1">
      <alignment wrapText="1"/>
    </xf>
    <xf numFmtId="0" fontId="0" fillId="7" borderId="0" xfId="7" applyFont="1" applyAlignment="1">
      <alignment horizontal="right"/>
    </xf>
    <xf numFmtId="0" fontId="1" fillId="7" borderId="0" xfId="7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2" fillId="5" borderId="0" xfId="5"/>
    <xf numFmtId="0" fontId="2" fillId="5" borderId="0" xfId="5" applyAlignment="1">
      <alignment horizontal="right"/>
    </xf>
    <xf numFmtId="4" fontId="1" fillId="8" borderId="0" xfId="8" applyNumberFormat="1"/>
    <xf numFmtId="10" fontId="0" fillId="0" borderId="0" xfId="1" applyNumberFormat="1" applyFont="1"/>
    <xf numFmtId="0" fontId="0" fillId="0" borderId="0" xfId="0" applyNumberFormat="1" applyAlignment="1">
      <alignment horizontal="left"/>
    </xf>
    <xf numFmtId="0" fontId="2" fillId="5" borderId="0" xfId="5" applyAlignment="1">
      <alignment horizontal="left"/>
    </xf>
    <xf numFmtId="0" fontId="2" fillId="2" borderId="0" xfId="2"/>
    <xf numFmtId="0" fontId="2" fillId="2" borderId="0" xfId="2" applyAlignment="1">
      <alignment horizontal="right"/>
    </xf>
    <xf numFmtId="0" fontId="2" fillId="2" borderId="0" xfId="2" applyAlignment="1">
      <alignment horizontal="left"/>
    </xf>
    <xf numFmtId="0" fontId="8" fillId="0" borderId="0" xfId="0" applyFont="1" applyAlignment="1">
      <alignment vertical="top"/>
    </xf>
    <xf numFmtId="11" fontId="0" fillId="10" borderId="0" xfId="0" applyNumberFormat="1" applyFill="1"/>
    <xf numFmtId="168" fontId="0" fillId="10" borderId="0" xfId="0" applyNumberFormat="1" applyFill="1" applyAlignment="1">
      <alignment shrinkToFit="1"/>
    </xf>
    <xf numFmtId="167" fontId="0" fillId="10" borderId="0" xfId="0" applyNumberFormat="1" applyFill="1" applyAlignment="1">
      <alignment shrinkToFit="1"/>
    </xf>
    <xf numFmtId="0" fontId="0" fillId="9" borderId="0" xfId="0" applyNumberFormat="1" applyFill="1"/>
    <xf numFmtId="169" fontId="0" fillId="10" borderId="0" xfId="0" applyNumberFormat="1" applyFill="1" applyAlignment="1">
      <alignment shrinkToFit="1"/>
    </xf>
    <xf numFmtId="166" fontId="5" fillId="6" borderId="0" xfId="6" applyNumberFormat="1" applyFont="1" applyAlignment="1">
      <alignment horizontal="left" shrinkToFit="1"/>
    </xf>
    <xf numFmtId="164" fontId="4" fillId="7" borderId="0" xfId="7" applyNumberFormat="1" applyFont="1" applyAlignment="1">
      <alignment horizontal="right"/>
    </xf>
    <xf numFmtId="0" fontId="6" fillId="5" borderId="0" xfId="5" applyNumberFormat="1" applyFont="1" applyAlignment="1">
      <alignment horizontal="left"/>
    </xf>
    <xf numFmtId="170" fontId="0" fillId="0" borderId="0" xfId="0" applyNumberFormat="1" applyAlignment="1">
      <alignment horizontal="center"/>
    </xf>
  </cellXfs>
  <cellStyles count="9">
    <cellStyle name="20 % - Akzent5" xfId="3" builtinId="46"/>
    <cellStyle name="20 % - Akzent6" xfId="6" builtinId="50"/>
    <cellStyle name="40 % - Akzent5" xfId="4" builtinId="47"/>
    <cellStyle name="40 % - Akzent6" xfId="7" builtinId="51"/>
    <cellStyle name="60 % - Akzent6" xfId="8" builtinId="52"/>
    <cellStyle name="Akzent5" xfId="2" builtinId="45"/>
    <cellStyle name="Akzent6" xfId="5" builtinId="49"/>
    <cellStyle name="Prozent" xfId="1" builtinId="5"/>
    <cellStyle name="Standard" xfId="0" builtinId="0"/>
  </cellStyles>
  <dxfs count="3"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Floating Point Erro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124691</xdr:colOff>
      <xdr:row>1</xdr:row>
      <xdr:rowOff>173182</xdr:rowOff>
    </xdr:from>
    <xdr:to>
      <xdr:col>66</xdr:col>
      <xdr:colOff>0</xdr:colOff>
      <xdr:row>3</xdr:row>
      <xdr:rowOff>0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6732D-7D9D-4D7C-91B3-5EA0D6859793}"/>
            </a:ext>
          </a:extLst>
        </xdr:cNvPr>
        <xdr:cNvSpPr/>
      </xdr:nvSpPr>
      <xdr:spPr>
        <a:xfrm>
          <a:off x="61541891" y="353291"/>
          <a:ext cx="1454727" cy="59574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/>
            <a:t>Zurück zum Seitenanfang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D4E0-53AA-4FD7-8331-5164E40D7F04}">
  <sheetPr>
    <outlinePr summaryRight="0"/>
  </sheetPr>
  <dimension ref="A2:BL17"/>
  <sheetViews>
    <sheetView showGridLines="0" tabSelected="1" zoomScale="110" zoomScaleNormal="110" workbookViewId="0">
      <selection activeCell="A6" sqref="A6"/>
    </sheetView>
  </sheetViews>
  <sheetFormatPr baseColWidth="10" defaultRowHeight="14.4" x14ac:dyDescent="0.3"/>
  <cols>
    <col min="1" max="3" width="17.5546875" customWidth="1"/>
    <col min="4" max="4" width="9.44140625" customWidth="1"/>
    <col min="5" max="16" width="7.88671875" customWidth="1"/>
    <col min="17" max="20" width="6.5546875" customWidth="1"/>
    <col min="21" max="23" width="7.5546875" customWidth="1"/>
    <col min="24" max="24" width="10.6640625" customWidth="1"/>
    <col min="25" max="25" width="10.88671875" customWidth="1"/>
    <col min="26" max="26" width="12.21875" customWidth="1"/>
    <col min="27" max="31" width="13.33203125" customWidth="1"/>
    <col min="32" max="39" width="11.5546875" customWidth="1"/>
    <col min="40" max="64" width="11.44140625" customWidth="1"/>
  </cols>
  <sheetData>
    <row r="2" spans="1:64" ht="46.2" x14ac:dyDescent="0.8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M2" s="32"/>
      <c r="N2" s="32"/>
      <c r="O2" s="32"/>
      <c r="P2" s="32"/>
    </row>
    <row r="3" spans="1:64" x14ac:dyDescent="0.3">
      <c r="M3" s="32"/>
      <c r="N3" s="32"/>
      <c r="O3" s="32"/>
      <c r="P3" s="32"/>
    </row>
    <row r="4" spans="1:64" x14ac:dyDescent="0.3">
      <c r="A4" s="2" t="s">
        <v>2</v>
      </c>
      <c r="B4" s="2"/>
      <c r="C4" s="2"/>
      <c r="D4" s="11"/>
      <c r="E4" s="11"/>
      <c r="F4" s="11"/>
      <c r="G4" s="11"/>
      <c r="H4" s="11"/>
      <c r="I4" s="11"/>
      <c r="J4" s="11"/>
      <c r="K4" s="10" t="s">
        <v>16</v>
      </c>
    </row>
    <row r="5" spans="1:64" ht="46.2" x14ac:dyDescent="0.85">
      <c r="A5" s="29">
        <v>145.66</v>
      </c>
      <c r="B5" s="29"/>
      <c r="C5" s="29"/>
      <c r="D5" s="30">
        <f>IF(SUBTOTAL(109,11:11)&lt;A5,"Zahl zu groß",SUBTOTAL(109,13:13))</f>
        <v>145.66</v>
      </c>
      <c r="E5" s="30"/>
      <c r="F5" s="30"/>
      <c r="G5" s="30"/>
      <c r="H5" s="30"/>
      <c r="I5" s="30"/>
      <c r="J5" s="30"/>
      <c r="K5" s="30"/>
    </row>
    <row r="7" spans="1:64" x14ac:dyDescent="0.3">
      <c r="A7" s="4" t="s">
        <v>0</v>
      </c>
    </row>
    <row r="8" spans="1:64" x14ac:dyDescent="0.3">
      <c r="A8" s="5">
        <f>A5</f>
        <v>145.66</v>
      </c>
      <c r="B8" s="5">
        <f t="shared" ref="B8:AG8" si="0">A8-A13</f>
        <v>145.66</v>
      </c>
      <c r="C8" s="5">
        <f t="shared" si="0"/>
        <v>145.66</v>
      </c>
      <c r="D8" s="5">
        <f t="shared" si="0"/>
        <v>145.66</v>
      </c>
      <c r="E8" s="5">
        <f t="shared" si="0"/>
        <v>145.66</v>
      </c>
      <c r="F8" s="5">
        <f t="shared" si="0"/>
        <v>145.66</v>
      </c>
      <c r="G8" s="5">
        <f t="shared" si="0"/>
        <v>145.66</v>
      </c>
      <c r="H8" s="5">
        <f t="shared" si="0"/>
        <v>145.66</v>
      </c>
      <c r="I8" s="5">
        <f t="shared" si="0"/>
        <v>145.66</v>
      </c>
      <c r="J8" s="5">
        <f t="shared" si="0"/>
        <v>17.659999999999997</v>
      </c>
      <c r="K8" s="5">
        <f t="shared" si="0"/>
        <v>17.659999999999997</v>
      </c>
      <c r="L8" s="5">
        <f t="shared" si="0"/>
        <v>17.659999999999997</v>
      </c>
      <c r="M8" s="5">
        <f t="shared" si="0"/>
        <v>1.6599999999999966</v>
      </c>
      <c r="N8" s="5">
        <f t="shared" si="0"/>
        <v>1.6599999999999966</v>
      </c>
      <c r="O8" s="5">
        <f t="shared" si="0"/>
        <v>1.6599999999999966</v>
      </c>
      <c r="P8" s="5">
        <f t="shared" si="0"/>
        <v>1.6599999999999966</v>
      </c>
      <c r="Q8" s="5">
        <f t="shared" si="0"/>
        <v>0.65999999999999659</v>
      </c>
      <c r="R8" s="5">
        <f t="shared" si="0"/>
        <v>0.15999999999999659</v>
      </c>
      <c r="S8" s="5">
        <f t="shared" si="0"/>
        <v>0.15999999999999659</v>
      </c>
      <c r="T8" s="5">
        <f t="shared" si="0"/>
        <v>3.4999999999996589E-2</v>
      </c>
      <c r="U8" s="5">
        <f t="shared" si="0"/>
        <v>3.4999999999996589E-2</v>
      </c>
      <c r="V8" s="5">
        <f t="shared" si="0"/>
        <v>3.7499999999965894E-3</v>
      </c>
      <c r="W8" s="5">
        <f t="shared" si="0"/>
        <v>3.7499999999965894E-3</v>
      </c>
      <c r="X8" s="5">
        <f t="shared" si="0"/>
        <v>3.7499999999965894E-3</v>
      </c>
      <c r="Y8" s="5">
        <f t="shared" si="0"/>
        <v>3.7499999999965894E-3</v>
      </c>
      <c r="Z8" s="5">
        <f t="shared" si="0"/>
        <v>1.7968749999965894E-3</v>
      </c>
      <c r="AA8" s="5">
        <f t="shared" si="0"/>
        <v>8.2031249999658939E-4</v>
      </c>
      <c r="AB8" s="5">
        <f t="shared" si="0"/>
        <v>3.3203124999658939E-4</v>
      </c>
      <c r="AC8" s="5">
        <f t="shared" si="0"/>
        <v>8.7890624996589395E-5</v>
      </c>
      <c r="AD8" s="5">
        <f t="shared" si="0"/>
        <v>8.7890624996589395E-5</v>
      </c>
      <c r="AE8" s="5">
        <f t="shared" si="0"/>
        <v>2.6855468746589395E-5</v>
      </c>
      <c r="AF8" s="5">
        <f t="shared" si="0"/>
        <v>2.6855468746589395E-5</v>
      </c>
      <c r="AG8" s="5">
        <f t="shared" si="0"/>
        <v>1.1596679684089395E-5</v>
      </c>
      <c r="AH8" s="5">
        <f t="shared" ref="AH8:BL8" si="1">AG8-AG13</f>
        <v>3.9672851528393949E-6</v>
      </c>
      <c r="AI8" s="5">
        <f t="shared" si="1"/>
        <v>1.5258788721439487E-7</v>
      </c>
      <c r="AJ8" s="5">
        <f t="shared" si="1"/>
        <v>1.5258788721439487E-7</v>
      </c>
      <c r="AK8" s="5">
        <f t="shared" si="1"/>
        <v>1.5258788721439487E-7</v>
      </c>
      <c r="AL8" s="5">
        <f t="shared" si="1"/>
        <v>1.5258788721439487E-7</v>
      </c>
      <c r="AM8" s="5">
        <f t="shared" si="1"/>
        <v>1.5258788721439487E-7</v>
      </c>
      <c r="AN8" s="5">
        <f t="shared" si="1"/>
        <v>3.3378597663613618E-8</v>
      </c>
      <c r="AO8" s="5">
        <f t="shared" si="1"/>
        <v>3.3378597663613618E-8</v>
      </c>
      <c r="AP8" s="5">
        <f t="shared" si="1"/>
        <v>3.5762752759183059E-9</v>
      </c>
      <c r="AQ8" s="5">
        <f t="shared" si="1"/>
        <v>3.5762752759183059E-9</v>
      </c>
      <c r="AR8" s="5">
        <f t="shared" si="1"/>
        <v>3.5762752759183059E-9</v>
      </c>
      <c r="AS8" s="5">
        <f t="shared" si="1"/>
        <v>3.5762752759183059E-9</v>
      </c>
      <c r="AT8" s="5">
        <f t="shared" si="1"/>
        <v>1.7136301266873488E-9</v>
      </c>
      <c r="AU8" s="5">
        <f t="shared" si="1"/>
        <v>7.823075520718703E-10</v>
      </c>
      <c r="AV8" s="5">
        <f t="shared" si="1"/>
        <v>3.1664626476413105E-10</v>
      </c>
      <c r="AW8" s="5">
        <f t="shared" si="1"/>
        <v>8.3815621110261418E-11</v>
      </c>
      <c r="AX8" s="5">
        <f t="shared" si="1"/>
        <v>8.3815621110261418E-11</v>
      </c>
      <c r="AY8" s="5">
        <f t="shared" si="1"/>
        <v>2.5607960196794011E-11</v>
      </c>
      <c r="AZ8" s="5">
        <f t="shared" si="1"/>
        <v>2.5607960196794011E-11</v>
      </c>
      <c r="BA8" s="5">
        <f t="shared" si="1"/>
        <v>1.1056044968427159E-11</v>
      </c>
      <c r="BB8" s="5">
        <f t="shared" si="1"/>
        <v>3.780087354243733E-12</v>
      </c>
      <c r="BC8" s="5">
        <f t="shared" si="1"/>
        <v>1.4210854715202004E-13</v>
      </c>
      <c r="BD8" s="5">
        <f t="shared" si="1"/>
        <v>1.4210854715202004E-13</v>
      </c>
      <c r="BE8" s="5">
        <f t="shared" si="1"/>
        <v>1.4210854715202004E-13</v>
      </c>
      <c r="BF8" s="5">
        <f t="shared" si="1"/>
        <v>1.4210854715202004E-13</v>
      </c>
      <c r="BG8" s="5">
        <f t="shared" si="1"/>
        <v>1.4210854715202004E-13</v>
      </c>
      <c r="BH8" s="5">
        <f t="shared" si="1"/>
        <v>2.8421709430404007E-14</v>
      </c>
      <c r="BI8" s="5">
        <f t="shared" si="1"/>
        <v>2.8421709430404007E-14</v>
      </c>
      <c r="BJ8" s="5">
        <f t="shared" si="1"/>
        <v>0</v>
      </c>
      <c r="BK8" s="5">
        <f t="shared" si="1"/>
        <v>0</v>
      </c>
      <c r="BL8" s="5">
        <f t="shared" si="1"/>
        <v>0</v>
      </c>
    </row>
    <row r="10" spans="1:64" x14ac:dyDescent="0.3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  <c r="L10" s="23">
        <v>12</v>
      </c>
      <c r="M10" s="23">
        <v>13</v>
      </c>
      <c r="N10" s="23">
        <v>14</v>
      </c>
      <c r="O10" s="23">
        <v>15</v>
      </c>
      <c r="P10" s="23">
        <v>16</v>
      </c>
      <c r="Q10" s="23">
        <v>17</v>
      </c>
      <c r="R10" s="23">
        <v>18</v>
      </c>
      <c r="S10" s="23">
        <v>19</v>
      </c>
      <c r="T10" s="23">
        <v>20</v>
      </c>
      <c r="U10" s="23">
        <v>21</v>
      </c>
      <c r="V10" s="23">
        <v>22</v>
      </c>
      <c r="W10" s="23">
        <v>23</v>
      </c>
      <c r="X10" s="23">
        <v>24</v>
      </c>
      <c r="Y10" s="23">
        <v>25</v>
      </c>
      <c r="Z10" s="23">
        <v>26</v>
      </c>
      <c r="AA10" s="23">
        <v>27</v>
      </c>
      <c r="AB10" s="23">
        <v>28</v>
      </c>
      <c r="AC10" s="23">
        <v>29</v>
      </c>
      <c r="AD10" s="23">
        <v>30</v>
      </c>
      <c r="AE10" s="23">
        <v>31</v>
      </c>
      <c r="AF10" s="23">
        <v>32</v>
      </c>
      <c r="AG10" s="23">
        <v>33</v>
      </c>
      <c r="AH10" s="23">
        <v>34</v>
      </c>
      <c r="AI10" s="23">
        <v>35</v>
      </c>
      <c r="AJ10" s="23">
        <v>36</v>
      </c>
      <c r="AK10" s="23">
        <v>37</v>
      </c>
      <c r="AL10" s="23">
        <v>38</v>
      </c>
      <c r="AM10" s="23">
        <v>39</v>
      </c>
      <c r="AN10" s="23">
        <v>40</v>
      </c>
      <c r="AO10" s="23">
        <v>41</v>
      </c>
      <c r="AP10" s="23">
        <v>42</v>
      </c>
      <c r="AQ10" s="23">
        <v>43</v>
      </c>
      <c r="AR10" s="23">
        <v>44</v>
      </c>
      <c r="AS10" s="23">
        <v>45</v>
      </c>
      <c r="AT10" s="23">
        <v>46</v>
      </c>
      <c r="AU10" s="23">
        <v>47</v>
      </c>
      <c r="AV10" s="23">
        <v>48</v>
      </c>
      <c r="AW10" s="23">
        <v>49</v>
      </c>
      <c r="AX10" s="23">
        <v>50</v>
      </c>
      <c r="AY10" s="23">
        <v>51</v>
      </c>
      <c r="AZ10" s="23">
        <v>52</v>
      </c>
      <c r="BA10" s="23">
        <v>53</v>
      </c>
      <c r="BB10" s="23">
        <v>54</v>
      </c>
      <c r="BC10" s="23">
        <v>55</v>
      </c>
      <c r="BD10" s="23">
        <v>56</v>
      </c>
      <c r="BE10" s="23">
        <v>57</v>
      </c>
      <c r="BF10" s="23">
        <v>58</v>
      </c>
      <c r="BG10" s="23">
        <v>59</v>
      </c>
      <c r="BH10" s="23">
        <v>60</v>
      </c>
      <c r="BI10" s="23">
        <v>61</v>
      </c>
      <c r="BJ10" s="23">
        <v>62</v>
      </c>
      <c r="BK10" s="23">
        <v>63</v>
      </c>
      <c r="BL10" s="23">
        <v>64</v>
      </c>
    </row>
    <row r="11" spans="1:64" x14ac:dyDescent="0.3">
      <c r="A11" s="27">
        <f t="shared" ref="A11:H11" si="2">B11*2</f>
        <v>32768</v>
      </c>
      <c r="B11" s="27">
        <f t="shared" si="2"/>
        <v>16384</v>
      </c>
      <c r="C11" s="27">
        <f t="shared" si="2"/>
        <v>8192</v>
      </c>
      <c r="D11" s="27">
        <f t="shared" si="2"/>
        <v>4096</v>
      </c>
      <c r="E11" s="27">
        <f t="shared" si="2"/>
        <v>2048</v>
      </c>
      <c r="F11" s="27">
        <f t="shared" si="2"/>
        <v>1024</v>
      </c>
      <c r="G11" s="27">
        <f t="shared" si="2"/>
        <v>512</v>
      </c>
      <c r="H11" s="27">
        <f t="shared" si="2"/>
        <v>256</v>
      </c>
      <c r="I11" s="27">
        <f>J11*2</f>
        <v>128</v>
      </c>
      <c r="J11" s="27">
        <v>64</v>
      </c>
      <c r="K11" s="27">
        <v>32</v>
      </c>
      <c r="L11" s="27">
        <v>16</v>
      </c>
      <c r="M11" s="27">
        <v>8</v>
      </c>
      <c r="N11" s="27">
        <v>4</v>
      </c>
      <c r="O11" s="27">
        <v>2</v>
      </c>
      <c r="P11" s="27">
        <v>1</v>
      </c>
      <c r="Q11" s="26">
        <f>P11/2</f>
        <v>0.5</v>
      </c>
      <c r="R11" s="26">
        <f t="shared" ref="R11:BJ11" si="3">Q11/2</f>
        <v>0.25</v>
      </c>
      <c r="S11" s="26">
        <f t="shared" si="3"/>
        <v>0.125</v>
      </c>
      <c r="T11" s="26">
        <f t="shared" si="3"/>
        <v>6.25E-2</v>
      </c>
      <c r="U11" s="26">
        <f t="shared" si="3"/>
        <v>3.125E-2</v>
      </c>
      <c r="V11" s="26">
        <f t="shared" si="3"/>
        <v>1.5625E-2</v>
      </c>
      <c r="W11" s="26">
        <f t="shared" si="3"/>
        <v>7.8125E-3</v>
      </c>
      <c r="X11" s="26">
        <f t="shared" si="3"/>
        <v>3.90625E-3</v>
      </c>
      <c r="Y11" s="26">
        <f t="shared" si="3"/>
        <v>1.953125E-3</v>
      </c>
      <c r="Z11" s="28">
        <f t="shared" si="3"/>
        <v>9.765625E-4</v>
      </c>
      <c r="AA11" s="28">
        <f t="shared" si="3"/>
        <v>4.8828125E-4</v>
      </c>
      <c r="AB11" s="28">
        <f t="shared" si="3"/>
        <v>2.44140625E-4</v>
      </c>
      <c r="AC11" s="28">
        <f t="shared" si="3"/>
        <v>1.220703125E-4</v>
      </c>
      <c r="AD11" s="28">
        <f t="shared" si="3"/>
        <v>6.103515625E-5</v>
      </c>
      <c r="AE11" s="28">
        <f t="shared" si="3"/>
        <v>3.0517578125E-5</v>
      </c>
      <c r="AF11" s="28">
        <f t="shared" si="3"/>
        <v>1.52587890625E-5</v>
      </c>
      <c r="AG11" s="25">
        <f t="shared" si="3"/>
        <v>7.62939453125E-6</v>
      </c>
      <c r="AH11" s="25">
        <f t="shared" si="3"/>
        <v>3.814697265625E-6</v>
      </c>
      <c r="AI11" s="25">
        <f t="shared" si="3"/>
        <v>1.9073486328125E-6</v>
      </c>
      <c r="AJ11" s="25">
        <f t="shared" si="3"/>
        <v>9.5367431640625E-7</v>
      </c>
      <c r="AK11" s="25">
        <f t="shared" si="3"/>
        <v>4.76837158203125E-7</v>
      </c>
      <c r="AL11" s="25">
        <f t="shared" si="3"/>
        <v>2.384185791015625E-7</v>
      </c>
      <c r="AM11" s="25">
        <f t="shared" si="3"/>
        <v>1.1920928955078125E-7</v>
      </c>
      <c r="AN11" s="24">
        <f t="shared" si="3"/>
        <v>5.9604644775390625E-8</v>
      </c>
      <c r="AO11" s="24">
        <f t="shared" si="3"/>
        <v>2.9802322387695313E-8</v>
      </c>
      <c r="AP11" s="24">
        <f t="shared" si="3"/>
        <v>1.4901161193847656E-8</v>
      </c>
      <c r="AQ11" s="24">
        <f t="shared" si="3"/>
        <v>7.4505805969238281E-9</v>
      </c>
      <c r="AR11" s="24">
        <f t="shared" si="3"/>
        <v>3.7252902984619141E-9</v>
      </c>
      <c r="AS11" s="24">
        <f t="shared" si="3"/>
        <v>1.862645149230957E-9</v>
      </c>
      <c r="AT11" s="24">
        <f t="shared" si="3"/>
        <v>9.3132257461547852E-10</v>
      </c>
      <c r="AU11" s="24">
        <f t="shared" si="3"/>
        <v>4.6566128730773926E-10</v>
      </c>
      <c r="AV11" s="24">
        <f t="shared" si="3"/>
        <v>2.3283064365386963E-10</v>
      </c>
      <c r="AW11" s="24">
        <f t="shared" si="3"/>
        <v>1.1641532182693481E-10</v>
      </c>
      <c r="AX11" s="24">
        <f t="shared" si="3"/>
        <v>5.8207660913467407E-11</v>
      </c>
      <c r="AY11" s="24">
        <f t="shared" si="3"/>
        <v>2.9103830456733704E-11</v>
      </c>
      <c r="AZ11" s="24">
        <f t="shared" si="3"/>
        <v>1.4551915228366852E-11</v>
      </c>
      <c r="BA11" s="24">
        <f t="shared" si="3"/>
        <v>7.2759576141834259E-12</v>
      </c>
      <c r="BB11" s="24">
        <f t="shared" si="3"/>
        <v>3.637978807091713E-12</v>
      </c>
      <c r="BC11" s="24">
        <f t="shared" si="3"/>
        <v>1.8189894035458565E-12</v>
      </c>
      <c r="BD11" s="24">
        <f t="shared" si="3"/>
        <v>9.0949470177292824E-13</v>
      </c>
      <c r="BE11" s="24">
        <f t="shared" si="3"/>
        <v>4.5474735088646412E-13</v>
      </c>
      <c r="BF11" s="24">
        <f t="shared" si="3"/>
        <v>2.2737367544323206E-13</v>
      </c>
      <c r="BG11" s="24">
        <f t="shared" si="3"/>
        <v>1.1368683772161603E-13</v>
      </c>
      <c r="BH11" s="24">
        <f t="shared" si="3"/>
        <v>5.6843418860808015E-14</v>
      </c>
      <c r="BI11" s="24">
        <f t="shared" si="3"/>
        <v>2.8421709430404007E-14</v>
      </c>
      <c r="BJ11" s="24">
        <f t="shared" si="3"/>
        <v>1.4210854715202004E-14</v>
      </c>
      <c r="BK11" s="24">
        <f t="shared" ref="BK11:BL11" si="4">BJ11/2</f>
        <v>7.1054273576010019E-15</v>
      </c>
      <c r="BL11" s="24">
        <f t="shared" si="4"/>
        <v>3.5527136788005009E-15</v>
      </c>
    </row>
    <row r="12" spans="1:64" x14ac:dyDescent="0.3">
      <c r="A12" s="12">
        <f>--(A5&gt;=A11)</f>
        <v>0</v>
      </c>
      <c r="B12" s="12">
        <f t="shared" ref="B12:AG12" si="5">--(B8&gt;=B11)</f>
        <v>0</v>
      </c>
      <c r="C12" s="12">
        <f t="shared" si="5"/>
        <v>0</v>
      </c>
      <c r="D12" s="12">
        <f t="shared" si="5"/>
        <v>0</v>
      </c>
      <c r="E12" s="12">
        <f t="shared" si="5"/>
        <v>0</v>
      </c>
      <c r="F12" s="12">
        <f t="shared" si="5"/>
        <v>0</v>
      </c>
      <c r="G12" s="12">
        <f t="shared" si="5"/>
        <v>0</v>
      </c>
      <c r="H12" s="12">
        <f t="shared" si="5"/>
        <v>0</v>
      </c>
      <c r="I12" s="12">
        <f t="shared" si="5"/>
        <v>1</v>
      </c>
      <c r="J12" s="12">
        <f t="shared" si="5"/>
        <v>0</v>
      </c>
      <c r="K12" s="12">
        <f t="shared" si="5"/>
        <v>0</v>
      </c>
      <c r="L12" s="12">
        <f t="shared" si="5"/>
        <v>1</v>
      </c>
      <c r="M12" s="12">
        <f t="shared" si="5"/>
        <v>0</v>
      </c>
      <c r="N12" s="12">
        <f t="shared" si="5"/>
        <v>0</v>
      </c>
      <c r="O12" s="12">
        <f t="shared" si="5"/>
        <v>0</v>
      </c>
      <c r="P12" s="12">
        <f t="shared" si="5"/>
        <v>1</v>
      </c>
      <c r="Q12" s="12">
        <f t="shared" si="5"/>
        <v>1</v>
      </c>
      <c r="R12" s="12">
        <f t="shared" si="5"/>
        <v>0</v>
      </c>
      <c r="S12" s="12">
        <f t="shared" si="5"/>
        <v>1</v>
      </c>
      <c r="T12" s="12">
        <f t="shared" si="5"/>
        <v>0</v>
      </c>
      <c r="U12" s="12">
        <f t="shared" si="5"/>
        <v>1</v>
      </c>
      <c r="V12" s="12">
        <f t="shared" si="5"/>
        <v>0</v>
      </c>
      <c r="W12" s="12">
        <f t="shared" si="5"/>
        <v>0</v>
      </c>
      <c r="X12" s="12">
        <f t="shared" si="5"/>
        <v>0</v>
      </c>
      <c r="Y12" s="12">
        <f t="shared" si="5"/>
        <v>1</v>
      </c>
      <c r="Z12" s="12">
        <f t="shared" si="5"/>
        <v>1</v>
      </c>
      <c r="AA12" s="12">
        <f t="shared" si="5"/>
        <v>1</v>
      </c>
      <c r="AB12" s="12">
        <f t="shared" si="5"/>
        <v>1</v>
      </c>
      <c r="AC12" s="12">
        <f t="shared" si="5"/>
        <v>0</v>
      </c>
      <c r="AD12" s="12">
        <f t="shared" si="5"/>
        <v>1</v>
      </c>
      <c r="AE12" s="12">
        <f t="shared" si="5"/>
        <v>0</v>
      </c>
      <c r="AF12" s="12">
        <f t="shared" si="5"/>
        <v>1</v>
      </c>
      <c r="AG12" s="12">
        <f t="shared" si="5"/>
        <v>1</v>
      </c>
      <c r="AH12" s="12">
        <f t="shared" ref="AH12:BL12" si="6">--(AH8&gt;=AH11)</f>
        <v>1</v>
      </c>
      <c r="AI12" s="12">
        <f t="shared" si="6"/>
        <v>0</v>
      </c>
      <c r="AJ12" s="12">
        <f t="shared" si="6"/>
        <v>0</v>
      </c>
      <c r="AK12" s="12">
        <f t="shared" si="6"/>
        <v>0</v>
      </c>
      <c r="AL12" s="12">
        <f t="shared" si="6"/>
        <v>0</v>
      </c>
      <c r="AM12" s="12">
        <f t="shared" si="6"/>
        <v>1</v>
      </c>
      <c r="AN12" s="12">
        <f t="shared" si="6"/>
        <v>0</v>
      </c>
      <c r="AO12" s="12">
        <f t="shared" si="6"/>
        <v>1</v>
      </c>
      <c r="AP12" s="12">
        <f t="shared" si="6"/>
        <v>0</v>
      </c>
      <c r="AQ12" s="12">
        <f t="shared" si="6"/>
        <v>0</v>
      </c>
      <c r="AR12" s="12">
        <f t="shared" si="6"/>
        <v>0</v>
      </c>
      <c r="AS12" s="12">
        <f t="shared" si="6"/>
        <v>1</v>
      </c>
      <c r="AT12" s="12">
        <f t="shared" si="6"/>
        <v>1</v>
      </c>
      <c r="AU12" s="12">
        <f t="shared" si="6"/>
        <v>1</v>
      </c>
      <c r="AV12" s="12">
        <f t="shared" si="6"/>
        <v>1</v>
      </c>
      <c r="AW12" s="12">
        <f t="shared" si="6"/>
        <v>0</v>
      </c>
      <c r="AX12" s="12">
        <f t="shared" si="6"/>
        <v>1</v>
      </c>
      <c r="AY12" s="12">
        <f t="shared" si="6"/>
        <v>0</v>
      </c>
      <c r="AZ12" s="12">
        <f t="shared" si="6"/>
        <v>1</v>
      </c>
      <c r="BA12" s="12">
        <f t="shared" si="6"/>
        <v>1</v>
      </c>
      <c r="BB12" s="12">
        <f t="shared" si="6"/>
        <v>1</v>
      </c>
      <c r="BC12" s="12">
        <f t="shared" si="6"/>
        <v>0</v>
      </c>
      <c r="BD12" s="12">
        <f t="shared" si="6"/>
        <v>0</v>
      </c>
      <c r="BE12" s="12">
        <f t="shared" si="6"/>
        <v>0</v>
      </c>
      <c r="BF12" s="12">
        <f t="shared" si="6"/>
        <v>0</v>
      </c>
      <c r="BG12" s="12">
        <f t="shared" si="6"/>
        <v>1</v>
      </c>
      <c r="BH12" s="12">
        <f t="shared" si="6"/>
        <v>0</v>
      </c>
      <c r="BI12" s="12">
        <f t="shared" si="6"/>
        <v>1</v>
      </c>
      <c r="BJ12" s="12">
        <f t="shared" si="6"/>
        <v>0</v>
      </c>
      <c r="BK12" s="12">
        <f t="shared" si="6"/>
        <v>0</v>
      </c>
      <c r="BL12" s="12">
        <f t="shared" si="6"/>
        <v>0</v>
      </c>
    </row>
    <row r="13" spans="1:64" x14ac:dyDescent="0.3">
      <c r="A13" s="23">
        <f t="shared" ref="A13" si="7">A11*A12</f>
        <v>0</v>
      </c>
      <c r="B13" s="23">
        <f t="shared" ref="B13" si="8">B11*B12</f>
        <v>0</v>
      </c>
      <c r="C13" s="23">
        <f t="shared" ref="C13" si="9">C11*C12</f>
        <v>0</v>
      </c>
      <c r="D13" s="23">
        <f t="shared" ref="D13" si="10">D11*D12</f>
        <v>0</v>
      </c>
      <c r="E13" s="23">
        <f t="shared" ref="E13" si="11">E11*E12</f>
        <v>0</v>
      </c>
      <c r="F13" s="23">
        <f t="shared" ref="F13" si="12">F11*F12</f>
        <v>0</v>
      </c>
      <c r="G13" s="23">
        <f t="shared" ref="G13" si="13">G11*G12</f>
        <v>0</v>
      </c>
      <c r="H13" s="23">
        <f t="shared" ref="H13" si="14">H11*H12</f>
        <v>0</v>
      </c>
      <c r="I13" s="23">
        <f t="shared" ref="I13" si="15">I11*I12</f>
        <v>128</v>
      </c>
      <c r="J13" s="23">
        <f t="shared" ref="J13" si="16">J11*J12</f>
        <v>0</v>
      </c>
      <c r="K13" s="23">
        <f t="shared" ref="K13" si="17">K11*K12</f>
        <v>0</v>
      </c>
      <c r="L13" s="23">
        <f t="shared" ref="L13" si="18">L11*L12</f>
        <v>16</v>
      </c>
      <c r="M13" s="23">
        <f t="shared" ref="M13" si="19">M11*M12</f>
        <v>0</v>
      </c>
      <c r="N13" s="23">
        <f t="shared" ref="N13" si="20">N11*N12</f>
        <v>0</v>
      </c>
      <c r="O13" s="23">
        <f t="shared" ref="O13" si="21">O11*O12</f>
        <v>0</v>
      </c>
      <c r="P13" s="23">
        <f t="shared" ref="P13" si="22">P11*P12</f>
        <v>1</v>
      </c>
      <c r="Q13" s="23">
        <f t="shared" ref="Q13:V13" si="23">Q11*Q12</f>
        <v>0.5</v>
      </c>
      <c r="R13" s="23">
        <f t="shared" si="23"/>
        <v>0</v>
      </c>
      <c r="S13" s="23">
        <f t="shared" si="23"/>
        <v>0.125</v>
      </c>
      <c r="T13" s="23">
        <f t="shared" si="23"/>
        <v>0</v>
      </c>
      <c r="U13" s="23">
        <f t="shared" si="23"/>
        <v>3.125E-2</v>
      </c>
      <c r="V13" s="23">
        <f t="shared" si="23"/>
        <v>0</v>
      </c>
      <c r="W13" s="23">
        <f t="shared" ref="W13" si="24">W11*W12</f>
        <v>0</v>
      </c>
      <c r="X13" s="23">
        <f t="shared" ref="X13" si="25">X11*X12</f>
        <v>0</v>
      </c>
      <c r="Y13" s="23">
        <f t="shared" ref="Y13" si="26">Y11*Y12</f>
        <v>1.953125E-3</v>
      </c>
      <c r="Z13" s="23">
        <f t="shared" ref="Z13" si="27">Z11*Z12</f>
        <v>9.765625E-4</v>
      </c>
      <c r="AA13" s="23">
        <f t="shared" ref="AA13" si="28">AA11*AA12</f>
        <v>4.8828125E-4</v>
      </c>
      <c r="AB13" s="23">
        <f t="shared" ref="AB13" si="29">AB11*AB12</f>
        <v>2.44140625E-4</v>
      </c>
      <c r="AC13" s="23">
        <f t="shared" ref="AC13" si="30">AC11*AC12</f>
        <v>0</v>
      </c>
      <c r="AD13" s="23">
        <f t="shared" ref="AD13" si="31">AD11*AD12</f>
        <v>6.103515625E-5</v>
      </c>
      <c r="AE13" s="23">
        <f t="shared" ref="AE13" si="32">AE11*AE12</f>
        <v>0</v>
      </c>
      <c r="AF13" s="23">
        <f t="shared" ref="AF13" si="33">AF11*AF12</f>
        <v>1.52587890625E-5</v>
      </c>
      <c r="AG13" s="23">
        <f t="shared" ref="AG13" si="34">AG11*AG12</f>
        <v>7.62939453125E-6</v>
      </c>
      <c r="AH13" s="23">
        <f t="shared" ref="AH13" si="35">AH11*AH12</f>
        <v>3.814697265625E-6</v>
      </c>
      <c r="AI13" s="23">
        <f t="shared" ref="AI13" si="36">AI11*AI12</f>
        <v>0</v>
      </c>
      <c r="AJ13" s="23">
        <f t="shared" ref="AJ13" si="37">AJ11*AJ12</f>
        <v>0</v>
      </c>
      <c r="AK13" s="23">
        <f t="shared" ref="AK13" si="38">AK11*AK12</f>
        <v>0</v>
      </c>
      <c r="AL13" s="23">
        <f t="shared" ref="AL13" si="39">AL11*AL12</f>
        <v>0</v>
      </c>
      <c r="AM13" s="23">
        <f t="shared" ref="AM13" si="40">AM11*AM12</f>
        <v>1.1920928955078125E-7</v>
      </c>
      <c r="AN13" s="23">
        <f t="shared" ref="AN13" si="41">AN11*AN12</f>
        <v>0</v>
      </c>
      <c r="AO13" s="23">
        <f t="shared" ref="AO13" si="42">AO11*AO12</f>
        <v>2.9802322387695313E-8</v>
      </c>
      <c r="AP13" s="23">
        <f t="shared" ref="AP13" si="43">AP11*AP12</f>
        <v>0</v>
      </c>
      <c r="AQ13" s="23">
        <f t="shared" ref="AQ13" si="44">AQ11*AQ12</f>
        <v>0</v>
      </c>
      <c r="AR13" s="23">
        <f t="shared" ref="AR13" si="45">AR11*AR12</f>
        <v>0</v>
      </c>
      <c r="AS13" s="23">
        <f t="shared" ref="AS13" si="46">AS11*AS12</f>
        <v>1.862645149230957E-9</v>
      </c>
      <c r="AT13" s="23">
        <f t="shared" ref="AT13" si="47">AT11*AT12</f>
        <v>9.3132257461547852E-10</v>
      </c>
      <c r="AU13" s="23">
        <f t="shared" ref="AU13" si="48">AU11*AU12</f>
        <v>4.6566128730773926E-10</v>
      </c>
      <c r="AV13" s="23">
        <f t="shared" ref="AV13" si="49">AV11*AV12</f>
        <v>2.3283064365386963E-10</v>
      </c>
      <c r="AW13" s="23">
        <f t="shared" ref="AW13" si="50">AW11*AW12</f>
        <v>0</v>
      </c>
      <c r="AX13" s="23">
        <f t="shared" ref="AX13" si="51">AX11*AX12</f>
        <v>5.8207660913467407E-11</v>
      </c>
      <c r="AY13" s="23">
        <f t="shared" ref="AY13" si="52">AY11*AY12</f>
        <v>0</v>
      </c>
      <c r="AZ13" s="23">
        <f t="shared" ref="AZ13" si="53">AZ11*AZ12</f>
        <v>1.4551915228366852E-11</v>
      </c>
      <c r="BA13" s="23">
        <f t="shared" ref="BA13" si="54">BA11*BA12</f>
        <v>7.2759576141834259E-12</v>
      </c>
      <c r="BB13" s="23">
        <f t="shared" ref="BB13" si="55">BB11*BB12</f>
        <v>3.637978807091713E-12</v>
      </c>
      <c r="BC13" s="23">
        <f t="shared" ref="BC13" si="56">BC11*BC12</f>
        <v>0</v>
      </c>
      <c r="BD13" s="23">
        <f t="shared" ref="BD13" si="57">BD11*BD12</f>
        <v>0</v>
      </c>
      <c r="BE13" s="23">
        <f t="shared" ref="BE13" si="58">BE11*BE12</f>
        <v>0</v>
      </c>
      <c r="BF13" s="23">
        <f t="shared" ref="BF13" si="59">BF11*BF12</f>
        <v>0</v>
      </c>
      <c r="BG13" s="23">
        <f t="shared" ref="BG13" si="60">BG11*BG12</f>
        <v>1.1368683772161603E-13</v>
      </c>
      <c r="BH13" s="23">
        <f t="shared" ref="BH13" si="61">BH11*BH12</f>
        <v>0</v>
      </c>
      <c r="BI13" s="23">
        <f t="shared" ref="BI13" si="62">BI11*BI12</f>
        <v>2.8421709430404007E-14</v>
      </c>
      <c r="BJ13" s="23">
        <f t="shared" ref="BJ13" si="63">BJ11*BJ12</f>
        <v>0</v>
      </c>
      <c r="BK13" s="23">
        <f t="shared" ref="BK13" si="64">BK11*BK12</f>
        <v>0</v>
      </c>
      <c r="BL13" s="23">
        <f>BL11*BL12</f>
        <v>0</v>
      </c>
    </row>
    <row r="15" spans="1:64" x14ac:dyDescent="0.3">
      <c r="Q15" s="1">
        <f>Q11</f>
        <v>0.5</v>
      </c>
      <c r="R15" s="1">
        <f t="shared" ref="R15:AM15" si="65">R11</f>
        <v>0.25</v>
      </c>
      <c r="S15" s="1">
        <f t="shared" si="65"/>
        <v>0.125</v>
      </c>
      <c r="T15" s="1">
        <f t="shared" si="65"/>
        <v>6.25E-2</v>
      </c>
      <c r="U15" s="1">
        <f t="shared" si="65"/>
        <v>3.125E-2</v>
      </c>
      <c r="V15" s="1">
        <f t="shared" si="65"/>
        <v>1.5625E-2</v>
      </c>
      <c r="W15" s="1">
        <f t="shared" si="65"/>
        <v>7.8125E-3</v>
      </c>
      <c r="X15" s="1">
        <f t="shared" si="65"/>
        <v>3.90625E-3</v>
      </c>
      <c r="Y15" s="1">
        <f t="shared" si="65"/>
        <v>1.953125E-3</v>
      </c>
      <c r="Z15" s="1">
        <f t="shared" si="65"/>
        <v>9.765625E-4</v>
      </c>
      <c r="AA15" s="1">
        <f t="shared" si="65"/>
        <v>4.8828125E-4</v>
      </c>
      <c r="AB15" s="1">
        <f t="shared" si="65"/>
        <v>2.44140625E-4</v>
      </c>
      <c r="AC15" s="1">
        <f t="shared" si="65"/>
        <v>1.220703125E-4</v>
      </c>
      <c r="AD15" s="1">
        <f t="shared" si="65"/>
        <v>6.103515625E-5</v>
      </c>
      <c r="AE15" s="1">
        <f t="shared" si="65"/>
        <v>3.0517578125E-5</v>
      </c>
      <c r="AF15" s="1">
        <f t="shared" si="65"/>
        <v>1.52587890625E-5</v>
      </c>
      <c r="AG15" s="1">
        <f t="shared" si="65"/>
        <v>7.62939453125E-6</v>
      </c>
      <c r="AH15" s="1">
        <f t="shared" si="65"/>
        <v>3.814697265625E-6</v>
      </c>
      <c r="AI15" s="1">
        <f t="shared" si="65"/>
        <v>1.9073486328125E-6</v>
      </c>
      <c r="AJ15" s="1">
        <f t="shared" si="65"/>
        <v>9.5367431640625E-7</v>
      </c>
      <c r="AK15" s="1">
        <f t="shared" si="65"/>
        <v>4.76837158203125E-7</v>
      </c>
      <c r="AL15" s="1">
        <f t="shared" si="65"/>
        <v>2.384185791015625E-7</v>
      </c>
      <c r="AM15" s="1">
        <f t="shared" si="65"/>
        <v>1.1920928955078125E-7</v>
      </c>
    </row>
    <row r="16" spans="1:64" ht="16.2" customHeight="1" x14ac:dyDescent="0.3">
      <c r="A16" s="4" t="s">
        <v>1</v>
      </c>
      <c r="E16" s="3" t="str">
        <f>LEN(E17)&amp;" Nachkommastellen"</f>
        <v>48 Nachkommastellen</v>
      </c>
      <c r="F16" s="3"/>
      <c r="G16" s="3"/>
      <c r="Q16" s="9" t="s">
        <v>3</v>
      </c>
    </row>
    <row r="17" spans="1:20" ht="46.2" x14ac:dyDescent="0.85">
      <c r="A17" s="6" t="str">
        <f>_xlfn.CONCAT(A12:P12)&amp;"."</f>
        <v>0000000010010001.</v>
      </c>
      <c r="B17" s="6"/>
      <c r="C17" s="6"/>
      <c r="D17" s="6"/>
      <c r="E17" s="7" t="str">
        <f>_xlfn.CONCAT(Q12:BL12)</f>
        <v>101010001111010111000010100011110101110000101000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</sheetData>
  <mergeCells count="5">
    <mergeCell ref="A5:C5"/>
    <mergeCell ref="D5:K5"/>
    <mergeCell ref="A2:K2"/>
    <mergeCell ref="M2:P2"/>
    <mergeCell ref="M3:P3"/>
  </mergeCells>
  <conditionalFormatting sqref="A11:BL11">
    <cfRule type="expression" dxfId="2" priority="3">
      <formula>A12=1</formula>
    </cfRule>
  </conditionalFormatting>
  <conditionalFormatting sqref="A12:P12">
    <cfRule type="cellIs" dxfId="1" priority="5" operator="equal">
      <formula>1</formula>
    </cfRule>
  </conditionalFormatting>
  <conditionalFormatting sqref="Q12:BL12">
    <cfRule type="cellIs" dxfId="0" priority="1" operator="equal">
      <formula>1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921AE8-A2A4-4092-A0FF-B6A0D87CBBE4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2"/>
            </x14:iconSet>
          </x14:cfRule>
          <xm:sqref>A12:BL12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6ECC-5115-4DED-9112-F082277CFD2D}">
  <dimension ref="B3:L15"/>
  <sheetViews>
    <sheetView zoomScale="160" zoomScaleNormal="160" workbookViewId="0">
      <selection activeCell="F10" sqref="F10"/>
    </sheetView>
  </sheetViews>
  <sheetFormatPr baseColWidth="10" defaultRowHeight="14.4" x14ac:dyDescent="0.3"/>
  <cols>
    <col min="1" max="1" width="2.88671875" customWidth="1"/>
    <col min="5" max="6" width="8.44140625" bestFit="1" customWidth="1"/>
    <col min="7" max="7" width="9.33203125" customWidth="1"/>
    <col min="8" max="8" width="2.5546875" customWidth="1"/>
    <col min="11" max="11" width="20.5546875" bestFit="1" customWidth="1"/>
    <col min="12" max="12" width="12.33203125" customWidth="1"/>
  </cols>
  <sheetData>
    <row r="3" spans="2:12" x14ac:dyDescent="0.3">
      <c r="B3" s="14" t="s">
        <v>4</v>
      </c>
      <c r="C3" s="15" t="s">
        <v>5</v>
      </c>
      <c r="D3" s="15" t="s">
        <v>6</v>
      </c>
      <c r="E3" s="15" t="s">
        <v>7</v>
      </c>
      <c r="I3" s="19" t="str">
        <f>IF(E9&lt;&gt;0,"Summe der Positionen nicht ausgeglichen!","o.k.")</f>
        <v>Summe der Positionen nicht ausgeglichen!</v>
      </c>
      <c r="J3" s="19"/>
      <c r="K3" s="19"/>
      <c r="L3" s="19"/>
    </row>
    <row r="4" spans="2:12" x14ac:dyDescent="0.3">
      <c r="B4" s="18">
        <v>1</v>
      </c>
      <c r="C4" s="13">
        <v>1000.42</v>
      </c>
      <c r="D4" s="13">
        <v>1000</v>
      </c>
      <c r="E4" s="13">
        <f>C4-D4</f>
        <v>0.41999999999995907</v>
      </c>
    </row>
    <row r="5" spans="2:12" x14ac:dyDescent="0.3">
      <c r="B5" s="18">
        <v>2</v>
      </c>
      <c r="C5" s="13">
        <v>999.79</v>
      </c>
      <c r="D5" s="13">
        <v>1000</v>
      </c>
      <c r="E5" s="13">
        <f>C5-D5</f>
        <v>-0.21000000000003638</v>
      </c>
    </row>
    <row r="6" spans="2:12" x14ac:dyDescent="0.3">
      <c r="B6" s="18">
        <v>3</v>
      </c>
      <c r="C6" s="13">
        <v>1050.1099999999999</v>
      </c>
      <c r="D6" s="13">
        <v>1000</v>
      </c>
      <c r="E6" s="13">
        <f>C6-D6</f>
        <v>50.1099999999999</v>
      </c>
    </row>
    <row r="7" spans="2:12" x14ac:dyDescent="0.3">
      <c r="B7" s="18">
        <v>4</v>
      </c>
      <c r="C7" s="13">
        <v>949.68</v>
      </c>
      <c r="D7" s="13">
        <v>1000</v>
      </c>
      <c r="E7" s="13">
        <f>C7-D7</f>
        <v>-50.32000000000005</v>
      </c>
    </row>
    <row r="8" spans="2:12" x14ac:dyDescent="0.3">
      <c r="B8" s="13"/>
      <c r="C8" s="13"/>
      <c r="D8" s="13"/>
      <c r="E8" s="13"/>
    </row>
    <row r="9" spans="2:12" x14ac:dyDescent="0.3">
      <c r="B9" s="16" t="s">
        <v>8</v>
      </c>
      <c r="C9" s="16">
        <f>SUM(C4:C7)</f>
        <v>3999.9999999999995</v>
      </c>
      <c r="D9" s="16">
        <f>SUM(D4:D7)</f>
        <v>4000</v>
      </c>
      <c r="E9" s="16">
        <f>SUM(E4:E7)</f>
        <v>-2.2737367544323206E-13</v>
      </c>
    </row>
    <row r="12" spans="2:12" x14ac:dyDescent="0.3">
      <c r="B12" s="20" t="s">
        <v>9</v>
      </c>
      <c r="C12" s="21" t="s">
        <v>10</v>
      </c>
      <c r="D12" s="21" t="s">
        <v>11</v>
      </c>
      <c r="E12" s="21" t="s">
        <v>12</v>
      </c>
      <c r="F12" s="21" t="s">
        <v>13</v>
      </c>
      <c r="G12" s="21" t="s">
        <v>15</v>
      </c>
      <c r="I12" s="22" t="s">
        <v>14</v>
      </c>
      <c r="J12" s="22"/>
      <c r="K12" s="22"/>
      <c r="L12" s="22"/>
    </row>
    <row r="13" spans="2:12" x14ac:dyDescent="0.3">
      <c r="B13" s="18">
        <v>1</v>
      </c>
      <c r="C13" s="13">
        <v>100000</v>
      </c>
      <c r="D13" s="13">
        <v>94000</v>
      </c>
      <c r="E13" s="17">
        <f>1-D13/C13</f>
        <v>6.0000000000000053E-2</v>
      </c>
      <c r="F13">
        <f>(E13&lt;=6%)*100</f>
        <v>0</v>
      </c>
      <c r="G13" t="b">
        <f>E13&lt;=6%</f>
        <v>0</v>
      </c>
    </row>
    <row r="14" spans="2:12" x14ac:dyDescent="0.3">
      <c r="B14" s="18">
        <v>2</v>
      </c>
      <c r="C14" s="13">
        <v>25000</v>
      </c>
      <c r="D14" s="13">
        <v>22000</v>
      </c>
      <c r="E14" s="17">
        <f t="shared" ref="E14:E15" si="0">1-D14/C14</f>
        <v>0.12</v>
      </c>
      <c r="F14">
        <f t="shared" ref="F14:F15" si="1">(E14&lt;=6%)*100</f>
        <v>0</v>
      </c>
      <c r="G14" t="b">
        <f t="shared" ref="G14:G15" si="2">E14&lt;=6%</f>
        <v>0</v>
      </c>
    </row>
    <row r="15" spans="2:12" x14ac:dyDescent="0.3">
      <c r="B15" s="18">
        <v>3</v>
      </c>
      <c r="C15" s="13">
        <v>37000</v>
      </c>
      <c r="D15" s="13">
        <v>36500</v>
      </c>
      <c r="E15" s="17">
        <f t="shared" si="0"/>
        <v>1.3513513513513487E-2</v>
      </c>
      <c r="F15">
        <f t="shared" si="1"/>
        <v>100</v>
      </c>
      <c r="G15" t="b">
        <f t="shared" si="2"/>
        <v>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27B2BEF-99CC-4D3B-92F7-77C155E1A5A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FLIEẞKOMMAFEHLER</vt:lpstr>
      <vt:lpstr>Rechenfehler in der Praxis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2017-10-07T08:05:07Z</dcterms:created>
  <dcterms:modified xsi:type="dcterms:W3CDTF">2017-10-21T11:20:27Z</dcterms:modified>
</cp:coreProperties>
</file>